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4" i="1" l="1"/>
  <c r="B24" i="1" l="1"/>
  <c r="C45" i="1" l="1"/>
  <c r="B30" i="1" s="1"/>
  <c r="C46" i="1"/>
  <c r="B31" i="1" s="1"/>
  <c r="C48" i="1" l="1"/>
  <c r="B33" i="1" s="1"/>
  <c r="C47" i="1"/>
  <c r="F47" i="1"/>
  <c r="F44" i="1"/>
  <c r="C44" i="1"/>
  <c r="C43" i="1"/>
  <c r="B28" i="1" s="1"/>
  <c r="F42" i="1"/>
  <c r="C42" i="1"/>
  <c r="C41" i="1"/>
  <c r="B26" i="1" s="1"/>
  <c r="B29" i="1" l="1"/>
  <c r="B27" i="1"/>
  <c r="B32" i="1"/>
  <c r="C40" i="1"/>
  <c r="B25" i="1" s="1"/>
  <c r="C38" i="1"/>
  <c r="B23" i="1" s="1"/>
  <c r="D19" i="1" l="1"/>
  <c r="D20" i="1"/>
</calcChain>
</file>

<file path=xl/sharedStrings.xml><?xml version="1.0" encoding="utf-8"?>
<sst xmlns="http://schemas.openxmlformats.org/spreadsheetml/2006/main" count="62" uniqueCount="50">
  <si>
    <t>加工時</t>
    <rPh sb="0" eb="2">
      <t>カコウ</t>
    </rPh>
    <rPh sb="2" eb="3">
      <t>ジ</t>
    </rPh>
    <phoneticPr fontId="1"/>
  </si>
  <si>
    <t>退避時</t>
    <rPh sb="2" eb="3">
      <t>ジ</t>
    </rPh>
    <phoneticPr fontId="1"/>
  </si>
  <si>
    <t>プログラム番号</t>
    <phoneticPr fontId="1"/>
  </si>
  <si>
    <t>加工深さ(mm)</t>
    <rPh sb="0" eb="2">
      <t>カコウ</t>
    </rPh>
    <rPh sb="2" eb="3">
      <t>フカ</t>
    </rPh>
    <phoneticPr fontId="1"/>
  </si>
  <si>
    <t>下穴深さ(mm)</t>
    <rPh sb="0" eb="1">
      <t>シタ</t>
    </rPh>
    <rPh sb="1" eb="2">
      <t>アナ</t>
    </rPh>
    <rPh sb="2" eb="3">
      <t>フカ</t>
    </rPh>
    <phoneticPr fontId="1"/>
  </si>
  <si>
    <t>クリアランス(mm)</t>
    <phoneticPr fontId="1"/>
  </si>
  <si>
    <t>イニシャル点(mm)</t>
    <rPh sb="5" eb="6">
      <t>テン</t>
    </rPh>
    <phoneticPr fontId="1"/>
  </si>
  <si>
    <t>穴底ドゥエル(秒)</t>
    <rPh sb="0" eb="1">
      <t>アナ</t>
    </rPh>
    <rPh sb="1" eb="2">
      <t>ソコ</t>
    </rPh>
    <rPh sb="7" eb="8">
      <t>ビョウ</t>
    </rPh>
    <phoneticPr fontId="1"/>
  </si>
  <si>
    <t>送り速度
(mm/min)</t>
    <rPh sb="0" eb="1">
      <t>オク</t>
    </rPh>
    <rPh sb="2" eb="4">
      <t>ソクド</t>
    </rPh>
    <phoneticPr fontId="1"/>
  </si>
  <si>
    <t>工具径(mm)</t>
    <rPh sb="0" eb="2">
      <t>コウグ</t>
    </rPh>
    <rPh sb="2" eb="3">
      <t>ケイ</t>
    </rPh>
    <phoneticPr fontId="1"/>
  </si>
  <si>
    <t>参考パラメータ（加工時）</t>
    <rPh sb="0" eb="2">
      <t>サンコウ</t>
    </rPh>
    <phoneticPr fontId="1"/>
  </si>
  <si>
    <t>切削速度(m/min)</t>
  </si>
  <si>
    <t>1回転送り量(mm/rev)</t>
  </si>
  <si>
    <t>O</t>
    <phoneticPr fontId="1"/>
  </si>
  <si>
    <t>M03S</t>
    <phoneticPr fontId="1"/>
  </si>
  <si>
    <t>レファレンス点(mm)</t>
    <rPh sb="6" eb="7">
      <t>テン</t>
    </rPh>
    <phoneticPr fontId="1"/>
  </si>
  <si>
    <t>G91</t>
    <phoneticPr fontId="1"/>
  </si>
  <si>
    <t>G17</t>
    <phoneticPr fontId="1"/>
  </si>
  <si>
    <t>Z-</t>
    <phoneticPr fontId="1"/>
  </si>
  <si>
    <t>F</t>
    <phoneticPr fontId="1"/>
  </si>
  <si>
    <t>G00Z-</t>
    <phoneticPr fontId="1"/>
  </si>
  <si>
    <t>G01Z-</t>
    <phoneticPr fontId="1"/>
  </si>
  <si>
    <t>.</t>
    <phoneticPr fontId="1"/>
  </si>
  <si>
    <t>G04X</t>
    <phoneticPr fontId="1"/>
  </si>
  <si>
    <t>Z</t>
    <phoneticPr fontId="1"/>
  </si>
  <si>
    <t>G00Z</t>
    <phoneticPr fontId="1"/>
  </si>
  <si>
    <t>M99</t>
    <phoneticPr fontId="1"/>
  </si>
  <si>
    <t>推奨値</t>
    <rPh sb="0" eb="2">
      <t>スイショウ</t>
    </rPh>
    <rPh sb="2" eb="3">
      <t>チ</t>
    </rPh>
    <phoneticPr fontId="1"/>
  </si>
  <si>
    <t>2～5</t>
    <phoneticPr fontId="1"/>
  </si>
  <si>
    <t>入力値</t>
    <rPh sb="0" eb="3">
      <t>ニュウリョクチ</t>
    </rPh>
    <phoneticPr fontId="1"/>
  </si>
  <si>
    <t>パラメータ</t>
    <phoneticPr fontId="1"/>
  </si>
  <si>
    <t>進入時</t>
    <rPh sb="0" eb="2">
      <t>シンニュウ</t>
    </rPh>
    <rPh sb="2" eb="3">
      <t>ジ</t>
    </rPh>
    <phoneticPr fontId="1"/>
  </si>
  <si>
    <r>
      <t>回転数
(min</t>
    </r>
    <r>
      <rPr>
        <vertAlign val="superscript"/>
        <sz val="10"/>
        <color theme="1"/>
        <rFont val="ＭＳ Ｐゴシック"/>
        <family val="3"/>
        <charset val="128"/>
        <scheme val="minor"/>
      </rPr>
      <t>-1</t>
    </r>
    <r>
      <rPr>
        <sz val="10"/>
        <color theme="1"/>
        <rFont val="ＭＳ Ｐゴシック"/>
        <family val="3"/>
        <charset val="128"/>
        <scheme val="minor"/>
      </rPr>
      <t>)</t>
    </r>
    <rPh sb="0" eb="3">
      <t>カイテンスウ</t>
    </rPh>
    <phoneticPr fontId="1"/>
  </si>
  <si>
    <t>0.1～0.3</t>
    <phoneticPr fontId="1"/>
  </si>
  <si>
    <t xml:space="preserve"> インクリメント指令、平面座標指示</t>
    <rPh sb="8" eb="10">
      <t>シレイ</t>
    </rPh>
    <rPh sb="11" eb="13">
      <t>ヘイメン</t>
    </rPh>
    <rPh sb="13" eb="15">
      <t>ザヒョウ</t>
    </rPh>
    <rPh sb="15" eb="17">
      <t>シジ</t>
    </rPh>
    <phoneticPr fontId="1"/>
  </si>
  <si>
    <t xml:space="preserve"> 進入時の回転数</t>
    <rPh sb="1" eb="3">
      <t>シンニュウ</t>
    </rPh>
    <rPh sb="3" eb="4">
      <t>ジ</t>
    </rPh>
    <rPh sb="5" eb="8">
      <t>カイテンスウ</t>
    </rPh>
    <phoneticPr fontId="1"/>
  </si>
  <si>
    <t xml:space="preserve"> レファレンス点まで早送り</t>
    <rPh sb="7" eb="8">
      <t>テン</t>
    </rPh>
    <rPh sb="10" eb="12">
      <t>ハヤオク</t>
    </rPh>
    <phoneticPr fontId="1"/>
  </si>
  <si>
    <t xml:space="preserve"> クリアランス位置まで進入時の送り速度</t>
    <phoneticPr fontId="1"/>
  </si>
  <si>
    <t xml:space="preserve"> 加工時の回転数</t>
    <rPh sb="1" eb="3">
      <t>カコウ</t>
    </rPh>
    <rPh sb="3" eb="4">
      <t>ジ</t>
    </rPh>
    <rPh sb="5" eb="8">
      <t>カイテンスウ</t>
    </rPh>
    <phoneticPr fontId="1"/>
  </si>
  <si>
    <t xml:space="preserve"> 加工深さまで加工時の送り速度</t>
    <rPh sb="1" eb="3">
      <t>カコウ</t>
    </rPh>
    <rPh sb="3" eb="4">
      <t>フカ</t>
    </rPh>
    <rPh sb="7" eb="9">
      <t>カコウ</t>
    </rPh>
    <rPh sb="9" eb="10">
      <t>ジ</t>
    </rPh>
    <rPh sb="11" eb="12">
      <t>オク</t>
    </rPh>
    <rPh sb="13" eb="15">
      <t>ソクド</t>
    </rPh>
    <phoneticPr fontId="1"/>
  </si>
  <si>
    <t xml:space="preserve"> 退避時の回転数</t>
    <rPh sb="1" eb="3">
      <t>タイヒ</t>
    </rPh>
    <rPh sb="3" eb="4">
      <t>ジ</t>
    </rPh>
    <rPh sb="5" eb="8">
      <t>カイテンスウ</t>
    </rPh>
    <phoneticPr fontId="1"/>
  </si>
  <si>
    <t xml:space="preserve"> 穴底で指定時間ドゥエル</t>
    <rPh sb="1" eb="2">
      <t>アナ</t>
    </rPh>
    <rPh sb="2" eb="3">
      <t>ゾコ</t>
    </rPh>
    <rPh sb="4" eb="6">
      <t>シテイ</t>
    </rPh>
    <rPh sb="6" eb="8">
      <t>ジカン</t>
    </rPh>
    <phoneticPr fontId="1"/>
  </si>
  <si>
    <t xml:space="preserve"> レファレンス点まで退避時の送り速度</t>
    <rPh sb="7" eb="8">
      <t>テン</t>
    </rPh>
    <rPh sb="10" eb="12">
      <t>タイヒ</t>
    </rPh>
    <rPh sb="12" eb="13">
      <t>ジ</t>
    </rPh>
    <rPh sb="14" eb="15">
      <t>オク</t>
    </rPh>
    <rPh sb="16" eb="18">
      <t>ソクド</t>
    </rPh>
    <phoneticPr fontId="1"/>
  </si>
  <si>
    <t xml:space="preserve"> イニシャル点まで早送り</t>
    <rPh sb="6" eb="7">
      <t>テン</t>
    </rPh>
    <rPh sb="9" eb="11">
      <t>ハヤオク</t>
    </rPh>
    <phoneticPr fontId="1"/>
  </si>
  <si>
    <t xml:space="preserve"> ※テキストファイル等にコピーして使用してください</t>
    <phoneticPr fontId="1"/>
  </si>
  <si>
    <t>・作成されるNCプログラムは穴精度を保証するものではありません。
・機械上でのいかなるトラブルにも責任を負いかねますので、あらかじめご了承ください。
・NCプログラムを使用される際は、必ず空運転等で動作確認を十分に行ってください。
・使用可能な制御装置はFANUC社製のみとなります。
・作成されるNCプログラムはサブプログラムとして使用してください。
・メインプログラムでスタート位置までの移動やクーラントの選択等を設定してください。
・弊社カタログの「切削工具製品ご使用上の安全について」と「切削工具の使用上の注意事項」を使用前にご一読ください。</t>
    <rPh sb="14" eb="15">
      <t>アナ</t>
    </rPh>
    <rPh sb="34" eb="36">
      <t>キカイ</t>
    </rPh>
    <rPh sb="36" eb="37">
      <t>ジョウ</t>
    </rPh>
    <rPh sb="67" eb="69">
      <t>リョウショウ</t>
    </rPh>
    <rPh sb="84" eb="86">
      <t>シヨウ</t>
    </rPh>
    <rPh sb="89" eb="90">
      <t>サイ</t>
    </rPh>
    <rPh sb="92" eb="93">
      <t>カナラ</t>
    </rPh>
    <rPh sb="144" eb="146">
      <t>サクセイ</t>
    </rPh>
    <rPh sb="220" eb="222">
      <t>ヘイシャ</t>
    </rPh>
    <rPh sb="228" eb="230">
      <t>セッサク</t>
    </rPh>
    <rPh sb="230" eb="232">
      <t>コウグ</t>
    </rPh>
    <rPh sb="232" eb="234">
      <t>セイヒン</t>
    </rPh>
    <rPh sb="235" eb="237">
      <t>シヨウ</t>
    </rPh>
    <rPh sb="237" eb="238">
      <t>ジョウ</t>
    </rPh>
    <rPh sb="239" eb="241">
      <t>アンゼン</t>
    </rPh>
    <rPh sb="248" eb="250">
      <t>セッサク</t>
    </rPh>
    <rPh sb="250" eb="252">
      <t>コウグ</t>
    </rPh>
    <rPh sb="253" eb="255">
      <t>シヨウ</t>
    </rPh>
    <rPh sb="255" eb="256">
      <t>ジョウ</t>
    </rPh>
    <rPh sb="257" eb="259">
      <t>チュウイ</t>
    </rPh>
    <rPh sb="259" eb="261">
      <t>ジコウ</t>
    </rPh>
    <rPh sb="263" eb="265">
      <t>シヨウ</t>
    </rPh>
    <rPh sb="268" eb="270">
      <t>イチドク</t>
    </rPh>
    <phoneticPr fontId="1"/>
  </si>
  <si>
    <t>超硬NSB ノンステップ加工 NCプログラム作成ツール</t>
    <rPh sb="0" eb="2">
      <t>チョウコウ</t>
    </rPh>
    <rPh sb="12" eb="14">
      <t>カコウ</t>
    </rPh>
    <rPh sb="22" eb="24">
      <t>サクセイ</t>
    </rPh>
    <phoneticPr fontId="1"/>
  </si>
  <si>
    <t xml:space="preserve"> プログラム番号</t>
    <phoneticPr fontId="1"/>
  </si>
  <si>
    <t>%</t>
    <phoneticPr fontId="1"/>
  </si>
  <si>
    <t xml:space="preserve"> サブプログラム終了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</si>
</sst>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left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177" fontId="2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left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6" fillId="2" borderId="15" xfId="0" applyFont="1" applyFill="1" applyBorder="1" applyAlignment="1" applyProtection="1">
      <alignment horizontal="left" vertical="center"/>
      <protection hidden="1"/>
    </xf>
    <xf numFmtId="0" fontId="6" fillId="2" borderId="16" xfId="0" applyFont="1" applyFill="1" applyBorder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</xdr:colOff>
      <xdr:row>29</xdr:row>
      <xdr:rowOff>38100</xdr:rowOff>
    </xdr:from>
    <xdr:to>
      <xdr:col>11</xdr:col>
      <xdr:colOff>75826</xdr:colOff>
      <xdr:row>35</xdr:row>
      <xdr:rowOff>22742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2" y="4655820"/>
          <a:ext cx="3009524" cy="944762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22</xdr:row>
      <xdr:rowOff>7620</xdr:rowOff>
    </xdr:from>
    <xdr:to>
      <xdr:col>13</xdr:col>
      <xdr:colOff>129012</xdr:colOff>
      <xdr:row>28</xdr:row>
      <xdr:rowOff>37976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3302" y="3505200"/>
          <a:ext cx="4236190" cy="990476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13</xdr:row>
      <xdr:rowOff>53340</xdr:rowOff>
    </xdr:from>
    <xdr:to>
      <xdr:col>13</xdr:col>
      <xdr:colOff>532822</xdr:colOff>
      <xdr:row>21</xdr:row>
      <xdr:rowOff>60820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3302" y="2278380"/>
          <a:ext cx="4640000" cy="1120000"/>
        </a:xfrm>
        <a:prstGeom prst="rect">
          <a:avLst/>
        </a:prstGeom>
      </xdr:spPr>
    </xdr:pic>
    <xdr:clientData/>
  </xdr:twoCellAnchor>
  <xdr:twoCellAnchor editAs="oneCell">
    <xdr:from>
      <xdr:col>6</xdr:col>
      <xdr:colOff>3</xdr:colOff>
      <xdr:row>7</xdr:row>
      <xdr:rowOff>38101</xdr:rowOff>
    </xdr:from>
    <xdr:to>
      <xdr:col>14</xdr:col>
      <xdr:colOff>288940</xdr:colOff>
      <xdr:row>13</xdr:row>
      <xdr:rowOff>53219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3303" y="1074421"/>
          <a:ext cx="4982857" cy="97523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190513</xdr:colOff>
      <xdr:row>29</xdr:row>
      <xdr:rowOff>7</xdr:rowOff>
    </xdr:from>
    <xdr:to>
      <xdr:col>15</xdr:col>
      <xdr:colOff>137321</xdr:colOff>
      <xdr:row>35</xdr:row>
      <xdr:rowOff>103792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4253" y="4617727"/>
          <a:ext cx="1707028" cy="1063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workbookViewId="0">
      <selection sqref="A1:XFD1"/>
    </sheetView>
  </sheetViews>
  <sheetFormatPr defaultColWidth="0" defaultRowHeight="12" zeroHeight="1" x14ac:dyDescent="0.2"/>
  <cols>
    <col min="1" max="1" width="2.77734375" style="1" customWidth="1"/>
    <col min="2" max="5" width="10.77734375" style="1" customWidth="1"/>
    <col min="6" max="6" width="5.77734375" style="1" customWidth="1"/>
    <col min="7" max="15" width="8.5546875" style="1" customWidth="1"/>
    <col min="16" max="16" width="2.77734375" style="1" customWidth="1"/>
    <col min="17" max="16384" width="8.88671875" style="1" hidden="1"/>
  </cols>
  <sheetData>
    <row r="1" spans="2:15" ht="24" customHeight="1" x14ac:dyDescent="0.2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5" ht="13.05" customHeight="1" x14ac:dyDescent="0.2">
      <c r="B2" s="13" t="s">
        <v>30</v>
      </c>
      <c r="C2" s="13"/>
      <c r="D2" s="2" t="s">
        <v>29</v>
      </c>
      <c r="E2" s="2" t="s">
        <v>27</v>
      </c>
      <c r="G2" s="23" t="s">
        <v>45</v>
      </c>
      <c r="H2" s="24"/>
      <c r="I2" s="24"/>
      <c r="J2" s="24"/>
      <c r="K2" s="24"/>
      <c r="L2" s="24"/>
      <c r="M2" s="24"/>
      <c r="N2" s="24"/>
      <c r="O2" s="25"/>
    </row>
    <row r="3" spans="2:15" ht="13.05" customHeight="1" x14ac:dyDescent="0.2">
      <c r="B3" s="22" t="s">
        <v>9</v>
      </c>
      <c r="C3" s="22"/>
      <c r="D3" s="3"/>
      <c r="E3" s="4"/>
      <c r="G3" s="26"/>
      <c r="H3" s="27"/>
      <c r="I3" s="27"/>
      <c r="J3" s="27"/>
      <c r="K3" s="27"/>
      <c r="L3" s="27"/>
      <c r="M3" s="27"/>
      <c r="N3" s="27"/>
      <c r="O3" s="28"/>
    </row>
    <row r="4" spans="2:15" ht="13.05" customHeight="1" x14ac:dyDescent="0.2">
      <c r="B4" s="21" t="s">
        <v>32</v>
      </c>
      <c r="C4" s="2" t="s">
        <v>0</v>
      </c>
      <c r="D4" s="5"/>
      <c r="E4" s="4"/>
      <c r="G4" s="26"/>
      <c r="H4" s="27"/>
      <c r="I4" s="27"/>
      <c r="J4" s="27"/>
      <c r="K4" s="27"/>
      <c r="L4" s="27"/>
      <c r="M4" s="27"/>
      <c r="N4" s="27"/>
      <c r="O4" s="28"/>
    </row>
    <row r="5" spans="2:15" ht="13.05" customHeight="1" x14ac:dyDescent="0.2">
      <c r="B5" s="13"/>
      <c r="C5" s="2" t="s">
        <v>31</v>
      </c>
      <c r="D5" s="5"/>
      <c r="E5" s="2">
        <v>500</v>
      </c>
      <c r="G5" s="26"/>
      <c r="H5" s="27"/>
      <c r="I5" s="27"/>
      <c r="J5" s="27"/>
      <c r="K5" s="27"/>
      <c r="L5" s="27"/>
      <c r="M5" s="27"/>
      <c r="N5" s="27"/>
      <c r="O5" s="28"/>
    </row>
    <row r="6" spans="2:15" ht="13.05" customHeight="1" x14ac:dyDescent="0.2">
      <c r="B6" s="13"/>
      <c r="C6" s="2" t="s">
        <v>1</v>
      </c>
      <c r="D6" s="5"/>
      <c r="E6" s="2">
        <v>500</v>
      </c>
      <c r="G6" s="26"/>
      <c r="H6" s="27"/>
      <c r="I6" s="27"/>
      <c r="J6" s="27"/>
      <c r="K6" s="27"/>
      <c r="L6" s="27"/>
      <c r="M6" s="27"/>
      <c r="N6" s="27"/>
      <c r="O6" s="28"/>
    </row>
    <row r="7" spans="2:15" ht="13.05" customHeight="1" x14ac:dyDescent="0.2">
      <c r="B7" s="21" t="s">
        <v>8</v>
      </c>
      <c r="C7" s="2" t="s">
        <v>0</v>
      </c>
      <c r="D7" s="5"/>
      <c r="E7" s="4"/>
      <c r="G7" s="29"/>
      <c r="H7" s="30"/>
      <c r="I7" s="30"/>
      <c r="J7" s="30"/>
      <c r="K7" s="30"/>
      <c r="L7" s="30"/>
      <c r="M7" s="30"/>
      <c r="N7" s="30"/>
      <c r="O7" s="31"/>
    </row>
    <row r="8" spans="2:15" ht="13.05" customHeight="1" x14ac:dyDescent="0.2">
      <c r="B8" s="13"/>
      <c r="C8" s="2" t="s">
        <v>31</v>
      </c>
      <c r="D8" s="5"/>
      <c r="E8" s="2">
        <v>500</v>
      </c>
    </row>
    <row r="9" spans="2:15" ht="13.05" customHeight="1" x14ac:dyDescent="0.2">
      <c r="B9" s="13"/>
      <c r="C9" s="2" t="s">
        <v>1</v>
      </c>
      <c r="D9" s="5"/>
      <c r="E9" s="2">
        <v>2000</v>
      </c>
    </row>
    <row r="10" spans="2:15" ht="13.05" customHeight="1" x14ac:dyDescent="0.2">
      <c r="B10" s="13" t="s">
        <v>3</v>
      </c>
      <c r="C10" s="13"/>
      <c r="D10" s="5"/>
      <c r="E10" s="4"/>
    </row>
    <row r="11" spans="2:15" ht="13.05" customHeight="1" x14ac:dyDescent="0.2">
      <c r="B11" s="13" t="s">
        <v>4</v>
      </c>
      <c r="C11" s="13"/>
      <c r="D11" s="5"/>
      <c r="E11" s="4"/>
    </row>
    <row r="12" spans="2:15" ht="13.05" customHeight="1" x14ac:dyDescent="0.2">
      <c r="B12" s="13" t="s">
        <v>5</v>
      </c>
      <c r="C12" s="13"/>
      <c r="D12" s="5"/>
      <c r="E12" s="2" t="s">
        <v>28</v>
      </c>
    </row>
    <row r="13" spans="2:15" ht="13.05" customHeight="1" x14ac:dyDescent="0.2">
      <c r="B13" s="13" t="s">
        <v>6</v>
      </c>
      <c r="C13" s="13"/>
      <c r="D13" s="5"/>
      <c r="E13" s="4"/>
    </row>
    <row r="14" spans="2:15" ht="13.05" customHeight="1" x14ac:dyDescent="0.2">
      <c r="B14" s="18" t="s">
        <v>15</v>
      </c>
      <c r="C14" s="19"/>
      <c r="D14" s="5"/>
      <c r="E14" s="4"/>
    </row>
    <row r="15" spans="2:15" ht="13.05" customHeight="1" x14ac:dyDescent="0.2">
      <c r="B15" s="13" t="s">
        <v>7</v>
      </c>
      <c r="C15" s="13"/>
      <c r="D15" s="5"/>
      <c r="E15" s="2" t="s">
        <v>33</v>
      </c>
    </row>
    <row r="16" spans="2:15" ht="13.05" customHeight="1" x14ac:dyDescent="0.2">
      <c r="B16" s="13" t="s">
        <v>2</v>
      </c>
      <c r="C16" s="13"/>
      <c r="D16" s="5"/>
      <c r="E16" s="4"/>
    </row>
    <row r="17" spans="2:5" ht="6" customHeight="1" x14ac:dyDescent="0.2">
      <c r="E17" s="6"/>
    </row>
    <row r="18" spans="2:5" ht="13.05" customHeight="1" x14ac:dyDescent="0.2">
      <c r="B18" s="13" t="s">
        <v>10</v>
      </c>
      <c r="C18" s="13"/>
      <c r="D18" s="13"/>
      <c r="E18" s="6"/>
    </row>
    <row r="19" spans="2:5" ht="13.05" customHeight="1" x14ac:dyDescent="0.2">
      <c r="B19" s="13" t="s">
        <v>11</v>
      </c>
      <c r="C19" s="13"/>
      <c r="D19" s="7">
        <f>D4/1000*D3*PI()</f>
        <v>0</v>
      </c>
      <c r="E19" s="6"/>
    </row>
    <row r="20" spans="2:5" ht="13.05" customHeight="1" x14ac:dyDescent="0.2">
      <c r="B20" s="13" t="s">
        <v>12</v>
      </c>
      <c r="C20" s="13"/>
      <c r="D20" s="10" t="e">
        <f>D7/D4</f>
        <v>#DIV/0!</v>
      </c>
      <c r="E20" s="6"/>
    </row>
    <row r="21" spans="2:5" ht="6" customHeight="1" x14ac:dyDescent="0.2">
      <c r="B21" s="6"/>
    </row>
    <row r="22" spans="2:5" ht="13.05" customHeight="1" x14ac:dyDescent="0.2">
      <c r="B22" s="11" t="s">
        <v>48</v>
      </c>
      <c r="C22" s="12"/>
      <c r="D22" s="8"/>
    </row>
    <row r="23" spans="2:5" ht="13.05" customHeight="1" x14ac:dyDescent="0.2">
      <c r="B23" s="14" t="str">
        <f>B38&amp;C38</f>
        <v>O0</v>
      </c>
      <c r="C23" s="15"/>
      <c r="D23" s="8" t="s">
        <v>47</v>
      </c>
    </row>
    <row r="24" spans="2:5" ht="13.05" customHeight="1" x14ac:dyDescent="0.2">
      <c r="B24" s="14" t="str">
        <f>B39&amp;C39</f>
        <v>G91G17</v>
      </c>
      <c r="C24" s="15"/>
      <c r="D24" s="8" t="s">
        <v>34</v>
      </c>
    </row>
    <row r="25" spans="2:5" ht="13.05" customHeight="1" x14ac:dyDescent="0.2">
      <c r="B25" s="14" t="str">
        <f>B40&amp;C40</f>
        <v>M03S0</v>
      </c>
      <c r="C25" s="15"/>
      <c r="D25" s="8" t="s">
        <v>35</v>
      </c>
    </row>
    <row r="26" spans="2:5" ht="13.05" customHeight="1" x14ac:dyDescent="0.2">
      <c r="B26" s="14" t="str">
        <f>B41&amp;C41&amp;D41</f>
        <v>G00Z-0.</v>
      </c>
      <c r="C26" s="15"/>
      <c r="D26" s="8" t="s">
        <v>36</v>
      </c>
    </row>
    <row r="27" spans="2:5" ht="13.05" customHeight="1" x14ac:dyDescent="0.2">
      <c r="B27" s="14" t="str">
        <f>B42&amp;C42&amp;D42&amp;E42&amp;F42</f>
        <v>G01Z-0.F0</v>
      </c>
      <c r="C27" s="15"/>
      <c r="D27" s="8" t="s">
        <v>37</v>
      </c>
    </row>
    <row r="28" spans="2:5" ht="13.05" customHeight="1" x14ac:dyDescent="0.2">
      <c r="B28" s="14" t="str">
        <f>B43&amp;C43</f>
        <v>M03S0</v>
      </c>
      <c r="C28" s="15"/>
      <c r="D28" s="8" t="s">
        <v>38</v>
      </c>
    </row>
    <row r="29" spans="2:5" ht="13.05" customHeight="1" x14ac:dyDescent="0.2">
      <c r="B29" s="14" t="str">
        <f>B44&amp;C44&amp;D44&amp;E44&amp;F44</f>
        <v>Z-0.F0</v>
      </c>
      <c r="C29" s="15"/>
      <c r="D29" s="8" t="s">
        <v>39</v>
      </c>
    </row>
    <row r="30" spans="2:5" ht="13.05" customHeight="1" x14ac:dyDescent="0.2">
      <c r="B30" s="14" t="str">
        <f>B45&amp;C45</f>
        <v>M03S0</v>
      </c>
      <c r="C30" s="15"/>
      <c r="D30" s="8" t="s">
        <v>40</v>
      </c>
    </row>
    <row r="31" spans="2:5" ht="13.05" customHeight="1" x14ac:dyDescent="0.2">
      <c r="B31" s="14" t="str">
        <f>B46&amp;C46</f>
        <v>G04X0</v>
      </c>
      <c r="C31" s="15"/>
      <c r="D31" s="8" t="s">
        <v>41</v>
      </c>
    </row>
    <row r="32" spans="2:5" ht="13.05" customHeight="1" x14ac:dyDescent="0.2">
      <c r="B32" s="14" t="str">
        <f>B47&amp;C47&amp;D47&amp;E47&amp;F47</f>
        <v>Z0.F0</v>
      </c>
      <c r="C32" s="15"/>
      <c r="D32" s="8" t="s">
        <v>42</v>
      </c>
    </row>
    <row r="33" spans="2:6" ht="13.05" customHeight="1" x14ac:dyDescent="0.2">
      <c r="B33" s="14" t="str">
        <f>B48&amp;C48&amp;D48</f>
        <v>G00Z0.</v>
      </c>
      <c r="C33" s="15"/>
      <c r="D33" s="8" t="s">
        <v>43</v>
      </c>
    </row>
    <row r="34" spans="2:6" ht="13.05" customHeight="1" x14ac:dyDescent="0.2">
      <c r="B34" s="14" t="str">
        <f>B49&amp;C49</f>
        <v>M99</v>
      </c>
      <c r="C34" s="15"/>
      <c r="D34" s="8" t="s">
        <v>49</v>
      </c>
    </row>
    <row r="35" spans="2:6" ht="13.05" customHeight="1" x14ac:dyDescent="0.2">
      <c r="B35" s="16" t="s">
        <v>48</v>
      </c>
      <c r="C35" s="17"/>
      <c r="D35" s="8"/>
    </row>
    <row r="36" spans="2:6" ht="13.05" customHeight="1" x14ac:dyDescent="0.2">
      <c r="B36" s="9" t="s">
        <v>44</v>
      </c>
    </row>
    <row r="37" spans="2:6" hidden="1" x14ac:dyDescent="0.2"/>
    <row r="38" spans="2:6" hidden="1" x14ac:dyDescent="0.2">
      <c r="B38" s="1" t="s">
        <v>13</v>
      </c>
      <c r="C38" s="1">
        <f>D16</f>
        <v>0</v>
      </c>
    </row>
    <row r="39" spans="2:6" hidden="1" x14ac:dyDescent="0.2">
      <c r="B39" s="1" t="s">
        <v>16</v>
      </c>
      <c r="C39" s="1" t="s">
        <v>17</v>
      </c>
    </row>
    <row r="40" spans="2:6" hidden="1" x14ac:dyDescent="0.2">
      <c r="B40" s="1" t="s">
        <v>14</v>
      </c>
      <c r="C40" s="1">
        <f>D5</f>
        <v>0</v>
      </c>
    </row>
    <row r="41" spans="2:6" hidden="1" x14ac:dyDescent="0.2">
      <c r="B41" s="1" t="s">
        <v>20</v>
      </c>
      <c r="C41" s="1">
        <f>D13-D14</f>
        <v>0</v>
      </c>
      <c r="D41" s="1" t="s">
        <v>22</v>
      </c>
    </row>
    <row r="42" spans="2:6" hidden="1" x14ac:dyDescent="0.2">
      <c r="B42" s="1" t="s">
        <v>21</v>
      </c>
      <c r="C42" s="1">
        <f>D11-D12+D14</f>
        <v>0</v>
      </c>
      <c r="D42" s="1" t="s">
        <v>22</v>
      </c>
      <c r="E42" s="1" t="s">
        <v>19</v>
      </c>
      <c r="F42" s="1">
        <f>D8</f>
        <v>0</v>
      </c>
    </row>
    <row r="43" spans="2:6" hidden="1" x14ac:dyDescent="0.2">
      <c r="B43" s="1" t="s">
        <v>14</v>
      </c>
      <c r="C43" s="1">
        <f>D4</f>
        <v>0</v>
      </c>
    </row>
    <row r="44" spans="2:6" hidden="1" x14ac:dyDescent="0.2">
      <c r="B44" s="1" t="s">
        <v>18</v>
      </c>
      <c r="C44" s="1">
        <f>D10+D12-D11</f>
        <v>0</v>
      </c>
      <c r="D44" s="1" t="s">
        <v>22</v>
      </c>
      <c r="E44" s="1" t="s">
        <v>19</v>
      </c>
      <c r="F44" s="1">
        <f>D7</f>
        <v>0</v>
      </c>
    </row>
    <row r="45" spans="2:6" hidden="1" x14ac:dyDescent="0.2">
      <c r="B45" s="1" t="s">
        <v>14</v>
      </c>
      <c r="C45" s="1">
        <f>D6</f>
        <v>0</v>
      </c>
    </row>
    <row r="46" spans="2:6" hidden="1" x14ac:dyDescent="0.2">
      <c r="B46" s="1" t="s">
        <v>23</v>
      </c>
      <c r="C46" s="1">
        <f>D15</f>
        <v>0</v>
      </c>
    </row>
    <row r="47" spans="2:6" hidden="1" x14ac:dyDescent="0.2">
      <c r="B47" s="1" t="s">
        <v>24</v>
      </c>
      <c r="C47" s="1">
        <f>D10+D14</f>
        <v>0</v>
      </c>
      <c r="D47" s="1" t="s">
        <v>22</v>
      </c>
      <c r="E47" s="1" t="s">
        <v>19</v>
      </c>
      <c r="F47" s="1">
        <f>D9</f>
        <v>0</v>
      </c>
    </row>
    <row r="48" spans="2:6" hidden="1" x14ac:dyDescent="0.2">
      <c r="B48" s="1" t="s">
        <v>25</v>
      </c>
      <c r="C48" s="1">
        <f>D13-D14</f>
        <v>0</v>
      </c>
      <c r="D48" s="1" t="s">
        <v>22</v>
      </c>
    </row>
    <row r="49" spans="2:2" hidden="1" x14ac:dyDescent="0.2">
      <c r="B49" s="1" t="s">
        <v>26</v>
      </c>
    </row>
  </sheetData>
  <mergeCells count="30">
    <mergeCell ref="B1:O1"/>
    <mergeCell ref="B4:B6"/>
    <mergeCell ref="B3:C3"/>
    <mergeCell ref="B7:B9"/>
    <mergeCell ref="B10:C10"/>
    <mergeCell ref="G2:O7"/>
    <mergeCell ref="B2:C2"/>
    <mergeCell ref="B11:C11"/>
    <mergeCell ref="B18:D18"/>
    <mergeCell ref="B12:C12"/>
    <mergeCell ref="B13:C13"/>
    <mergeCell ref="B15:C15"/>
    <mergeCell ref="B16:C16"/>
    <mergeCell ref="B14:C14"/>
    <mergeCell ref="B35:C35"/>
    <mergeCell ref="B29:C29"/>
    <mergeCell ref="B30:C30"/>
    <mergeCell ref="B31:C31"/>
    <mergeCell ref="B32:C32"/>
    <mergeCell ref="B33:C33"/>
    <mergeCell ref="B22:C22"/>
    <mergeCell ref="B19:C19"/>
    <mergeCell ref="B20:C20"/>
    <mergeCell ref="B23:C23"/>
    <mergeCell ref="B34:C34"/>
    <mergeCell ref="B24:C24"/>
    <mergeCell ref="B25:C25"/>
    <mergeCell ref="B26:C26"/>
    <mergeCell ref="B27:C27"/>
    <mergeCell ref="B28:C28"/>
  </mergeCells>
  <phoneticPr fontId="1"/>
  <dataValidations xWindow="365" yWindow="517" count="5">
    <dataValidation type="custom" allowBlank="1" showInputMessage="1" showErrorMessage="1" error="0より大きく下穴深さよりも小さな値" prompt="0より大きく下穴深さよりも小さな値" sqref="D12">
      <formula1>AND(D12&gt;0, D12&lt;D11)</formula1>
    </dataValidation>
    <dataValidation type="decimal" operator="greaterThan" allowBlank="1" showInputMessage="1" showErrorMessage="1" error="0より大きな値" prompt="0より大きな値" sqref="D3 D15 D13 D10">
      <formula1>0</formula1>
    </dataValidation>
    <dataValidation type="whole" operator="greaterThan" allowBlank="1" showInputMessage="1" showErrorMessage="1" error="0より大きな整数の値" prompt="0より大きな整数の値" sqref="D4:D9 D16">
      <formula1>0</formula1>
    </dataValidation>
    <dataValidation type="custom" allowBlank="1" showInputMessage="1" showErrorMessage="1" error="0より大きくイニシャル点よりも小さな値" prompt="0より大きくイニシャル点よりも小さな値" sqref="D14">
      <formula1>AND(D14&gt;0, D14&lt;D13)</formula1>
    </dataValidation>
    <dataValidation type="custom" allowBlank="1" showInputMessage="1" showErrorMessage="1" error="0より大きく加工深さよりも小さな値" prompt="0より大きく加工深さよりも小さな値" sqref="D11">
      <formula1>AND(D11&gt;0, D11&lt;D10)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728E7DBF6B7F4098BE592797996071" ma:contentTypeVersion="6" ma:contentTypeDescription="新しいドキュメントを作成します。" ma:contentTypeScope="" ma:versionID="1fcb11099fa4184cb33880d3092c200c">
  <xsd:schema xmlns:xsd="http://www.w3.org/2001/XMLSchema" xmlns:xs="http://www.w3.org/2001/XMLSchema" xmlns:p="http://schemas.microsoft.com/office/2006/metadata/properties" xmlns:ns2="ec2da0e7-d182-4935-8896-8384fdaa79a4" targetNamespace="http://schemas.microsoft.com/office/2006/metadata/properties" ma:root="true" ma:fieldsID="b9856169e1434f48c4779fdfc4cc4834" ns2:_="">
    <xsd:import namespace="ec2da0e7-d182-4935-8896-8384fdaa79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da0e7-d182-4935-8896-8384fdaa7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FB4D1E-78D8-4688-A9BF-6E51CE1CC9A1}"/>
</file>

<file path=customXml/itemProps2.xml><?xml version="1.0" encoding="utf-8"?>
<ds:datastoreItem xmlns:ds="http://schemas.openxmlformats.org/officeDocument/2006/customXml" ds:itemID="{C2727E46-A84B-4C9A-8E48-1805AD46E8C0}"/>
</file>

<file path=customXml/itemProps3.xml><?xml version="1.0" encoding="utf-8"?>
<ds:datastoreItem xmlns:ds="http://schemas.openxmlformats.org/officeDocument/2006/customXml" ds:itemID="{E762BBF1-3397-4568-A141-DC7076A88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2020-03-30T04:19:26Z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0x010100B5728E7DBF6B7F4098BE592797996071</vt:lpwstr>
  </property>
</Properties>
</file>